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745"/>
  </bookViews>
  <sheets>
    <sheet name="Прайс" sheetId="4" r:id="rId1"/>
    <sheet name="Общие указания" sheetId="5" r:id="rId2"/>
    <sheet name="Лист1" sheetId="6" r:id="rId3"/>
  </sheets>
  <definedNames>
    <definedName name="_xlnm.Print_Titles" localSheetId="0">Прайс!$10:$12</definedName>
  </definedNames>
  <calcPr calcId="144525" iterateDelta="1E-4"/>
</workbook>
</file>

<file path=xl/calcChain.xml><?xml version="1.0" encoding="utf-8"?>
<calcChain xmlns="http://schemas.openxmlformats.org/spreadsheetml/2006/main">
  <c r="E3" i="6" l="1"/>
  <c r="E4" i="6"/>
  <c r="E5" i="6"/>
  <c r="E6" i="6"/>
  <c r="E7" i="6"/>
  <c r="E8" i="6"/>
  <c r="E9" i="6"/>
  <c r="E10" i="6"/>
  <c r="E11" i="6"/>
  <c r="E12" i="6"/>
  <c r="E2" i="6"/>
  <c r="D3" i="6"/>
  <c r="D4" i="6"/>
  <c r="D5" i="6"/>
  <c r="D6" i="6"/>
  <c r="D7" i="6"/>
  <c r="D8" i="6"/>
  <c r="D9" i="6"/>
  <c r="D10" i="6"/>
  <c r="D11" i="6"/>
  <c r="D12" i="6"/>
  <c r="D2" i="6"/>
  <c r="A14" i="4" l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</calcChain>
</file>

<file path=xl/sharedStrings.xml><?xml version="1.0" encoding="utf-8"?>
<sst xmlns="http://schemas.openxmlformats.org/spreadsheetml/2006/main" count="96" uniqueCount="96">
  <si>
    <t>№ п/п</t>
  </si>
  <si>
    <t xml:space="preserve">ФБУ «Белгородский ЦСМ»                                                    </t>
  </si>
  <si>
    <t>Заместитель директора</t>
  </si>
  <si>
    <t xml:space="preserve">Общие указания к прейскуранту на ремонт, диагностику, предповерочную подготовку, юстировку и техническое обслуживание средств измерений, испытательного оборудования и измерительной техники </t>
  </si>
  <si>
    <t xml:space="preserve">     2. Ремонт проводится для восстановления работоспособного (исправного) состояния, полного или частичного ресурса образца СИ или ИО путем замены (ремонта) или восстановления его составных частей:</t>
  </si>
  <si>
    <t xml:space="preserve">     2.1.  Текущий ремонт выполняется для обеспечения или восстановления работоспособного состояния СИ и ИО и заключается в устранении отказов посредством замены (ремонта) отказавших элементов и деталей из состава ЗИП. Текущий ремонт включает: внешний осмотр, определение комплектности, очистку от пыли, загрязнений и окислений элементов монтажа и коммутационных устройств, устранение незначительных механических повреждений (помятостей корпуса, конусности и искривления направляющих, люфтов и т. п.), поиск и устранение отказов посредством замены отказавших (поврежденных) элементов и деталей (вставок плавких, резисторов, транзисторов, диодов, стекол, пружин и т. п.), не требующих последующей сложной регулировки, устранение отказов посредством регулировок, приведенных в эксплуатационной документации, замену отказавших составных частей, обнаруженных с помощью встроенных (при их наличии) или внешних средств диагностирования, отыскание и устранение отказов с применением трудоемких операций по замене элементов и деталей (микросхем, микромодулей, галетных пере-ключателей и т.п.), не требующих проведения последующей сложной регулировки, связанной с подбором элементов, балансировкой схем и другие работы, равные вышеприведенным по сложности. </t>
  </si>
  <si>
    <t xml:space="preserve">     2.2. Средний ремонт выполняется для восстановления работоспособного состояния и частичного восстановления ресурса образца СИ и ИО и заключается в устранении отказов посредством замены или восстановления отказавших составных частей (элементов, узлов, блоков) ограниченной номенклатуры и контроле технического состояния составных частей в объеме, установленном эксплуатационной или ремонтной документацией. При среднем ремонте проводятся работы, выполняемые при текущем ремонте, разборка СИ и ИО в объеме, необходимом для определения исправности каждой ее составной части, поиск и устранение отказов посредством замены изношенных или выработавших свой ресурс составных частей (элементов, узлов, блоков) при их отказе или посредством предупредительной замены составных частей в соответствии с указаниями в эксплуатационной или ремонтной документации, сложные регулировочно-настроечные операции, связанные с подбором элементов, перемоткой проволочных резисторов, катушек, переградуировкой шкал и т. п., восстановление (исправление) лакокрасочных и гальванических покрытий, устранение механических повреждений корпуса, несущих конструкций и т. п., другие работы, равные вышеприведенным по сложности.</t>
  </si>
  <si>
    <t xml:space="preserve">     2.3. Капитальный ремонт выполняется для восстановления исправного состояния и полного или близкого к полному ресурса образца СИ и ИО (выработавшего межремонтный ресурс или сроки нахождения в эксплуатации) независимо от его технического состояния посредством замены или восстановления его элементов, узлов, блоков, включая базовые составные части образца. Капитальный ремонт выполняется на специализированном предприятии или предприятии-изготовителе.</t>
  </si>
  <si>
    <t xml:space="preserve">     3.  Диагностика является первичной операцией ремонта, выполняемой с целью определения вида, содержания и коэффициента сложности ремонта. Стоимость диагностики не включается в стоимость ремонта.</t>
  </si>
  <si>
    <t xml:space="preserve">     4. Предповерочная подготовка включает комплекс необходимых мероприятий, выполняемых непосредственно перед проведением поверки СИ, выполняется в соответствии с технической документацией.</t>
  </si>
  <si>
    <t xml:space="preserve">     5. Юстировка включает коомплекс технических мероприятий, направленных на достижение необходимых метрологических характеристик путем устранения или компенсации погрешностей.</t>
  </si>
  <si>
    <t xml:space="preserve">     6. Техническое обслуживание СИ и ИО проводится для поддержания в работоспособном (исправном) состоянии при использовании по назначению и хранении. Включает контроль технического состояния, устранение выявленных при контроле технического состояния недостатков, удаление пыли и влаги с внешних поверхностей, очистку и смазку рабочих и резьбовых поверхностей (при необходимости) и другие операции, указанные в эксплуатационной документации.</t>
  </si>
  <si>
    <t xml:space="preserve">     7. Цены в Прейскуранте указаны без налога на добавленную стоимость. НДС взимается дополнительно по установленной законодательством РФ ставке (20%).</t>
  </si>
  <si>
    <t xml:space="preserve">где S - цена,      </t>
  </si>
  <si>
    <t xml:space="preserve">N  - время, фактически затраченное на проведение работ. </t>
  </si>
  <si>
    <t xml:space="preserve">     9. По отдельным видам работ,  оказание которых носит разовый или нерегулярный характер, оплата устанавливается по согласованию с контрагентом с составлением протокола соглашения о договорной цене.
     Стоимость на работы, не указанные в настоящем Прейскуранте рассчитываются   исходя  из  фактически затраченного времени работы специалиста по следующей формуле:  S=Sч*N,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</si>
  <si>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8. В стоимость работ  по настоящему прейскуранту не включена стоимость материалов,  комплектующих и запасных частей, используемых при проведении данных  работ. 
     При необходимости приобретения в целях выполнения работ материалов,  комплектующих или запасных частей, Заказчик компенсирует расходы Центра на их приобретение в соответствии с фактической потребностью. </t>
  </si>
  <si>
    <t xml:space="preserve">     10. Общие указания к  настоящему Прейскуранту распространяются на последующие дополнения и изменения, если иное не оговорено в указанных документах.</t>
  </si>
  <si>
    <t xml:space="preserve">     1.  Настоящий  Прейскурант распространяется  на работы  по ремонту (текущий ремонт, средний ремонт, капитальный ремонт), диагностике, предповерочной подготовке, юстировке, а также техническому обслуживанию средств измерений, испытательного оборудования и измерительной техники.</t>
  </si>
  <si>
    <t xml:space="preserve">Sч - стоимость 1 чел./часа специалиста Центра (498,66 руб.),         </t>
  </si>
  <si>
    <t xml:space="preserve">к  приказу  №                                                                                                            </t>
  </si>
  <si>
    <t>Ремонт газоанализатора ПГ ЭРИС-414. Клипса для крепления на одежду "крокодил"</t>
  </si>
  <si>
    <t>Ремонт газоанализатора ПГ ЭРИС-414. Передняя крышка корпуса</t>
  </si>
  <si>
    <t>Ремонт газоанализатора ПГ ЭРИС-414. Задняя крышка корпуса</t>
  </si>
  <si>
    <t>Ремонт газоанализатора ПГ ЭРИС-414. Модуль вибрации</t>
  </si>
  <si>
    <t>Ремонт газоанализатора ПГ ЭРИС-414. Модуль индикации</t>
  </si>
  <si>
    <t>Ремонт газоанализатора ПГ ЭРИС-414. Основной модуль</t>
  </si>
  <si>
    <t>Ремонт газоанализатора ПГ ЭРИС-414. Фильтр сенсоров (комплект 4 шт.)</t>
  </si>
  <si>
    <t>Ремонт газоанализатора ПГ ЭРИС-414. Звуковой излучатель</t>
  </si>
  <si>
    <t>Ремонт газоанализатора ПГ ЭРИС-414. Сенсор электрохимический на сероводород (H2S)</t>
  </si>
  <si>
    <t>Ремонт газоанализатора ПГ ЭРИС-414. Сенсор инфракрасный на горючие газы (-40)</t>
  </si>
  <si>
    <t>Ремонт газоанализатора ПГ ЭРИС-414. Сенсор термокаталитический на горючие газы</t>
  </si>
  <si>
    <t>Ремонт газоанализатора ПГ ЭРИС-414. Сенсор электрохимический на кислород (O2)</t>
  </si>
  <si>
    <t>Ремонт газоанализатора ПГ ЭРИС-414. Сенсор электрохимический на монооксид углерода (CO)</t>
  </si>
  <si>
    <t>Ремонт газоанализатора ПГ ЭРИС-414. Сенсор инфракрасный на диоксид углерода (СО2)</t>
  </si>
  <si>
    <t>Ремонт газоанализатора ПГ ЭРИС-414. Сенсор электрохимический на хлороводород (HCL)</t>
  </si>
  <si>
    <t>Ремонт газоанализатора ПГ ЭРИС-414. Сенсор электрохимический на хлор (CL2)</t>
  </si>
  <si>
    <t>Ремонт газоанализатора ПГ ЭРИС-414. Сенсор электрохимический на оксид азота (NO)</t>
  </si>
  <si>
    <t>Ремонт газоанализатора ПГ ЭРИС-414. Сенсор электрохимический на диоксид азота (NO2)</t>
  </si>
  <si>
    <t>Ремонт газоанализатора ПГ ЭРИС-414. Сенсор электрохимический на диоксид серы (SO2)</t>
  </si>
  <si>
    <t>Ремонт газоанализатора ПГ ЭРИС-414. Сенсор электрохимический на аммиак (NH3)</t>
  </si>
  <si>
    <t>Ремонт газоанализатора ПГ ЭРИС-414. Сенсор электрохимический на метан (SH4))</t>
  </si>
  <si>
    <t>Ремонт газоанализатора ПГ ЭРИС-414. Замена блока питания</t>
  </si>
  <si>
    <t>Ремонт газоанализатора ПГ ЭРИС-414. Замена градуировочной насадки</t>
  </si>
  <si>
    <t>Ремонт газоанализатора ПГ ЭРИС-414. Замена док-станции</t>
  </si>
  <si>
    <t>Ремонт газоанализатора ПГ ЭРИС-414. Замена кабеля USB</t>
  </si>
  <si>
    <t>Ремонт газоанализатора ПГ ЭРИС-414. Замена коробки заводской</t>
  </si>
  <si>
    <t>Ремонт газоанализатора ПГ ЭРИС-414. Замена зарядной станции</t>
  </si>
  <si>
    <t>Ремонт датчика-газоанализатора ДГС ЭРИС 210, 230. Замена влагозащитной насадки</t>
  </si>
  <si>
    <t>Ремонт датчика-газоанализатора ДГС ЭРИС 210, 230. Замена калибровочной насадки</t>
  </si>
  <si>
    <t>Ремонт датчика-газоанализатора ДГС ЭРИС 210, 230. Держатель сенсора</t>
  </si>
  <si>
    <t>Ремонт датчика-газоанализатора ДГС ЭРИС 210, 230 Корпус с крышкой</t>
  </si>
  <si>
    <t>Ремонт датчика-газоанализатора ДГС ЭРИС 210, 230. Крышка держателя сенсора</t>
  </si>
  <si>
    <t>Ремонт датчика-газоанализатора ДГС ЭРИС 210, 230. Модуль внешней коммутации</t>
  </si>
  <si>
    <t>Ремонт датчика-газоанализатора ДГС ЭРИС 210, 230. Светозвуковой оповещатель (СЗО)</t>
  </si>
  <si>
    <t>Ремонт датчика-газоанализатора ДГС ЭРИС 210, 230. Электронный модуль</t>
  </si>
  <si>
    <t>Ремонт датчика-газоанализатора ДГС ЭРИС 210, 230. Лицевая этикетка</t>
  </si>
  <si>
    <t xml:space="preserve">Ремонт датчика-газоанализатора ДГС ЭРИС 210, 230. Фильтр </t>
  </si>
  <si>
    <t>Ремонт датчика-газоанализатора ДГС ЭРИС 210, 230. Индикатор</t>
  </si>
  <si>
    <t>Ремонт датчика-газоанализатора ДГС ЭРИС 210, 230. Сенсор электрохимический на кислород (O2)</t>
  </si>
  <si>
    <t>Ремонт датчика-газоанализатора ДГС ЭРИС 210, 230. Сенсор электрохимический на сероводород(H2S)</t>
  </si>
  <si>
    <t>Ремонт датчика-газоанализатора ДГС ЭРИС 210, 230. Сенсор электрохимический на монооксид углерода (CO)</t>
  </si>
  <si>
    <t>Ремонт датчика-газоанализатора ДГС ЭРИС 210, 230. Сенсор электрохимический на хлороводород (HCL)</t>
  </si>
  <si>
    <t>Ремонт датчика-газоанализатора ДГС ЭРИС 210, 230. Сенсор электрохимический на хлор (CL2)</t>
  </si>
  <si>
    <t>Ремонт датчика-газоанализатора ДГС ЭРИС 210, 230. Сенсор электрохимический на оксид азота (NO)</t>
  </si>
  <si>
    <t>Ремонт датчика-газоанализатора ДГС ЭРИС 210, 230. Сенсор электрохимический на диоксид азота (NO2)</t>
  </si>
  <si>
    <t>Ремонт датчика-газоанализатора ДГС ЭРИС 210, 230. Сенсор электрохимический на диоксид серы (SO2)</t>
  </si>
  <si>
    <t>Ремонт датчика-газоанализатора ДГС ЭРИС 210, 230 электрохимический на аммиак (NH3)</t>
  </si>
  <si>
    <t>Ремонт датчика-газоанализатора ДГС ЭРИС 210, 230. Сенсор инфракрасный на горючие газы (-60)</t>
  </si>
  <si>
    <t>Ремонт датчика-газоанализатора ДГС ЭРИС 210, 230. Сенсор инфракрасный на горючие газы (-40)</t>
  </si>
  <si>
    <t>Ремонт датчика-газоанализатора ДГС ЭРИС 210, 230. Сенсор термокаталитический на горючие газы</t>
  </si>
  <si>
    <t xml:space="preserve">Прейскурант на ремонт средств измерений                                                                                                                              </t>
  </si>
  <si>
    <t xml:space="preserve">Наименование </t>
  </si>
  <si>
    <t>Цена без НДС, руб.</t>
  </si>
  <si>
    <t>УТВЕРЖДАЮ</t>
  </si>
  <si>
    <t>Директор ФБУ "Белгородский ЦСМ"</t>
  </si>
  <si>
    <t>__________________И.Г. Муленко</t>
  </si>
  <si>
    <t>Главный экономист</t>
  </si>
  <si>
    <t>Е.Ю. Манина</t>
  </si>
  <si>
    <t xml:space="preserve">Приложение №  8                                                                                                           </t>
  </si>
  <si>
    <t>Диагностика</t>
  </si>
  <si>
    <t>Очистка</t>
  </si>
  <si>
    <t>Замена сенсора алкоголя</t>
  </si>
  <si>
    <t>Замена датчика давления</t>
  </si>
  <si>
    <t>Замена кварцевого резонатора</t>
  </si>
  <si>
    <t>Замена гофры заборной системы</t>
  </si>
  <si>
    <t>Замена штуцера</t>
  </si>
  <si>
    <t>Замена трубки заборной системы</t>
  </si>
  <si>
    <t>Пропайка материнской платы</t>
  </si>
  <si>
    <t>Очистка батарейного отсека от окислов</t>
  </si>
  <si>
    <t>Юстировка</t>
  </si>
  <si>
    <t>Р.А. Карпов</t>
  </si>
  <si>
    <t>2040,00 </t>
  </si>
  <si>
    <t xml:space="preserve">от «    »  декабря  2025 г.                                                                                            </t>
  </si>
  <si>
    <t>Вводится в действие с 01.01.2026</t>
  </si>
  <si>
    <t>Ремонт и диагностика алкотестеров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</si>
</sst>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.5"/>
      <name val="Arial"/>
      <family val="2"/>
      <charset val="204"/>
    </font>
    <font>
      <sz val="12.5"/>
      <name val="Times New Roman"/>
      <family val="1"/>
      <charset val="204"/>
    </font>
    <font>
      <sz val="13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Cyr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6"/>
      <name val="Arial"/>
      <family val="2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i/>
      <sz val="1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ill="1" applyAlignment="1"/>
    <xf numFmtId="0" fontId="12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/>
    <xf numFmtId="0" fontId="15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4" fontId="16" fillId="0" borderId="0" xfId="0" applyNumberFormat="1" applyFont="1" applyFill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/>
    <xf numFmtId="0" fontId="18" fillId="0" borderId="0" xfId="0" applyFont="1" applyAlignment="1"/>
    <xf numFmtId="0" fontId="0" fillId="0" borderId="0" xfId="0" applyAlignment="1"/>
    <xf numFmtId="0" fontId="7" fillId="0" borderId="0" xfId="0" applyFont="1" applyBorder="1" applyAlignment="1">
      <alignment horizontal="justify" wrapText="1"/>
    </xf>
    <xf numFmtId="0" fontId="6" fillId="0" borderId="0" xfId="0" applyFont="1" applyBorder="1" applyAlignment="1">
      <alignment horizontal="justify"/>
    </xf>
    <xf numFmtId="0" fontId="0" fillId="0" borderId="0" xfId="0" applyBorder="1" applyAlignment="1">
      <alignment horizontal="justify"/>
    </xf>
    <xf numFmtId="0" fontId="8" fillId="0" borderId="0" xfId="0" applyFont="1"/>
    <xf numFmtId="0" fontId="8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6" fillId="0" borderId="0" xfId="0" applyFont="1" applyFill="1" applyAlignment="1"/>
    <xf numFmtId="0" fontId="23" fillId="0" borderId="0" xfId="0" applyFont="1" applyFill="1" applyAlignment="1">
      <alignment horizontal="center"/>
    </xf>
    <xf numFmtId="0" fontId="24" fillId="0" borderId="0" xfId="0" applyFont="1" applyAlignment="1"/>
    <xf numFmtId="0" fontId="23" fillId="0" borderId="0" xfId="0" applyFont="1" applyFill="1" applyAlignment="1">
      <alignment horizontal="left"/>
    </xf>
    <xf numFmtId="2" fontId="23" fillId="0" borderId="0" xfId="0" applyNumberFormat="1" applyFont="1" applyFill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center" wrapText="1"/>
    </xf>
    <xf numFmtId="4" fontId="19" fillId="0" borderId="4" xfId="0" applyNumberFormat="1" applyFont="1" applyFill="1" applyBorder="1" applyAlignment="1">
      <alignment horizontal="center" wrapText="1"/>
    </xf>
    <xf numFmtId="4" fontId="19" fillId="0" borderId="2" xfId="0" applyNumberFormat="1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left" wrapText="1"/>
    </xf>
    <xf numFmtId="4" fontId="19" fillId="0" borderId="9" xfId="0" applyNumberFormat="1" applyFont="1" applyFill="1" applyBorder="1" applyAlignment="1">
      <alignment horizontal="center" wrapText="1"/>
    </xf>
    <xf numFmtId="0" fontId="6" fillId="0" borderId="0" xfId="0" applyFont="1" applyFill="1" applyAlignment="1"/>
    <xf numFmtId="0" fontId="6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Fill="1" applyAlignment="1"/>
    <xf numFmtId="2" fontId="23" fillId="0" borderId="0" xfId="0" applyNumberFormat="1" applyFont="1" applyFill="1" applyAlignment="1">
      <alignment wrapText="1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1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left" wrapText="1"/>
    </xf>
    <xf numFmtId="0" fontId="26" fillId="0" borderId="10" xfId="0" applyFont="1" applyFill="1" applyBorder="1" applyAlignment="1">
      <alignment horizontal="center" wrapText="1"/>
    </xf>
    <xf numFmtId="4" fontId="19" fillId="0" borderId="10" xfId="0" applyNumberFormat="1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left" wrapText="1"/>
    </xf>
    <xf numFmtId="4" fontId="19" fillId="0" borderId="13" xfId="0" applyNumberFormat="1" applyFont="1" applyFill="1" applyBorder="1" applyAlignment="1">
      <alignment horizontal="center" wrapText="1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26" fillId="0" borderId="16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left" wrapText="1"/>
    </xf>
    <xf numFmtId="4" fontId="19" fillId="0" borderId="16" xfId="0" applyNumberFormat="1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left" wrapText="1"/>
    </xf>
    <xf numFmtId="4" fontId="19" fillId="0" borderId="1" xfId="0" applyNumberFormat="1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1" fillId="0" borderId="0" xfId="0" applyFont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7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/>
    </xf>
    <xf numFmtId="4" fontId="5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8" fillId="0" borderId="15" xfId="0" applyFont="1" applyBorder="1" applyAlignment="1">
      <alignment horizontal="center" wrapText="1"/>
    </xf>
    <xf numFmtId="0" fontId="29" fillId="0" borderId="15" xfId="0" applyFont="1" applyBorder="1" applyAlignment="1">
      <alignment wrapText="1"/>
    </xf>
    <xf numFmtId="0" fontId="7" fillId="0" borderId="0" xfId="0" applyFont="1" applyBorder="1" applyAlignment="1">
      <alignment horizontal="justify" wrapText="1"/>
    </xf>
    <xf numFmtId="0" fontId="6" fillId="0" borderId="0" xfId="0" applyFont="1" applyBorder="1" applyAlignment="1">
      <alignment horizontal="justify" wrapText="1"/>
    </xf>
    <xf numFmtId="0" fontId="25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/>
    </xf>
    <xf numFmtId="0" fontId="8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8" fillId="0" borderId="0" xfId="0" applyFont="1" applyAlignment="1">
      <alignment horizont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view="pageBreakPreview" zoomScale="60" zoomScaleNormal="75" workbookViewId="0">
      <selection activeCell="M23" sqref="M23"/>
    </sheetView>
  </sheetViews>
  <sheetFormatPr defaultRowHeight="15" x14ac:dyDescent="0.25"/>
  <cols>
    <col min="1" max="1" width="20.42578125" style="2" customWidth="1"/>
    <col min="2" max="2" width="130.42578125" style="3" customWidth="1"/>
    <col min="3" max="3" width="52.5703125" style="1" customWidth="1"/>
  </cols>
  <sheetData>
    <row r="1" spans="1:10" s="28" customFormat="1" ht="21" x14ac:dyDescent="0.35">
      <c r="A1" s="70" t="s">
        <v>79</v>
      </c>
      <c r="B1" s="71"/>
      <c r="C1" s="44" t="s">
        <v>74</v>
      </c>
      <c r="D1" s="45"/>
      <c r="E1" s="40"/>
      <c r="F1" s="40"/>
      <c r="G1" s="40"/>
      <c r="H1" s="41"/>
      <c r="I1" s="41"/>
      <c r="J1" s="41"/>
    </row>
    <row r="2" spans="1:10" s="28" customFormat="1" ht="22.5" customHeight="1" x14ac:dyDescent="0.35">
      <c r="A2" s="70" t="s">
        <v>20</v>
      </c>
      <c r="B2" s="71"/>
      <c r="C2" s="44" t="s">
        <v>75</v>
      </c>
      <c r="D2" s="45"/>
      <c r="E2" s="40"/>
      <c r="F2" s="40"/>
      <c r="G2" s="40"/>
      <c r="H2" s="41"/>
      <c r="I2" s="41"/>
      <c r="J2" s="41"/>
    </row>
    <row r="3" spans="1:10" s="28" customFormat="1" ht="21.75" customHeight="1" x14ac:dyDescent="0.35">
      <c r="A3" s="70" t="s">
        <v>1</v>
      </c>
      <c r="B3" s="71"/>
      <c r="C3" s="44"/>
      <c r="D3" s="45"/>
      <c r="E3" s="40"/>
      <c r="F3" s="40"/>
      <c r="G3" s="40"/>
      <c r="H3" s="41"/>
      <c r="I3" s="41"/>
      <c r="J3" s="41"/>
    </row>
    <row r="4" spans="1:10" s="28" customFormat="1" ht="24.75" customHeight="1" x14ac:dyDescent="0.35">
      <c r="A4" s="70" t="s">
        <v>93</v>
      </c>
      <c r="B4" s="71"/>
      <c r="C4" s="44" t="s">
        <v>76</v>
      </c>
      <c r="D4" s="45"/>
      <c r="E4" s="40"/>
      <c r="F4" s="40"/>
      <c r="G4" s="40"/>
      <c r="H4" s="41"/>
      <c r="I4" s="41"/>
      <c r="J4" s="41"/>
    </row>
    <row r="5" spans="1:10" s="10" customFormat="1" ht="24.75" customHeight="1" x14ac:dyDescent="0.3">
      <c r="A5" s="11"/>
      <c r="B5" s="12"/>
    </row>
    <row r="6" spans="1:10" s="7" customFormat="1" ht="24.75" customHeight="1" x14ac:dyDescent="0.25">
      <c r="A6" s="8"/>
      <c r="B6" s="9"/>
    </row>
    <row r="7" spans="1:10" s="7" customFormat="1" ht="24.75" customHeight="1" x14ac:dyDescent="0.25">
      <c r="A7" s="8"/>
      <c r="B7" s="9"/>
    </row>
    <row r="8" spans="1:10" ht="45" customHeight="1" x14ac:dyDescent="0.35">
      <c r="A8" s="65" t="s">
        <v>71</v>
      </c>
      <c r="B8" s="66"/>
      <c r="C8" s="66"/>
    </row>
    <row r="9" spans="1:10" ht="36" customHeight="1" thickBot="1" x14ac:dyDescent="0.4">
      <c r="A9" s="74" t="s">
        <v>94</v>
      </c>
      <c r="B9" s="75"/>
      <c r="C9" s="75"/>
    </row>
    <row r="10" spans="1:10" ht="27" customHeight="1" x14ac:dyDescent="0.25">
      <c r="A10" s="67" t="s">
        <v>0</v>
      </c>
      <c r="B10" s="67" t="s">
        <v>72</v>
      </c>
      <c r="C10" s="72" t="s">
        <v>73</v>
      </c>
    </row>
    <row r="11" spans="1:10" s="4" customFormat="1" ht="42" customHeight="1" thickBot="1" x14ac:dyDescent="0.3">
      <c r="A11" s="69"/>
      <c r="B11" s="68"/>
      <c r="C11" s="73"/>
    </row>
    <row r="12" spans="1:10" s="5" customFormat="1" ht="21" customHeight="1" thickBot="1" x14ac:dyDescent="0.3">
      <c r="A12" s="6">
        <v>1</v>
      </c>
      <c r="B12" s="33">
        <v>2</v>
      </c>
      <c r="C12" s="43">
        <v>3</v>
      </c>
    </row>
    <row r="13" spans="1:10" s="18" customFormat="1" ht="39.950000000000003" customHeight="1" x14ac:dyDescent="0.3">
      <c r="A13" s="37">
        <v>1</v>
      </c>
      <c r="B13" s="38" t="s">
        <v>21</v>
      </c>
      <c r="C13" s="36">
        <v>2870</v>
      </c>
    </row>
    <row r="14" spans="1:10" s="18" customFormat="1" ht="39.950000000000003" customHeight="1" x14ac:dyDescent="0.3">
      <c r="A14" s="37">
        <f t="shared" ref="A14:A62" si="0">A13+1</f>
        <v>2</v>
      </c>
      <c r="B14" s="38" t="s">
        <v>22</v>
      </c>
      <c r="C14" s="34">
        <v>12160</v>
      </c>
    </row>
    <row r="15" spans="1:10" s="18" customFormat="1" ht="39.950000000000003" customHeight="1" x14ac:dyDescent="0.3">
      <c r="A15" s="37">
        <f t="shared" si="0"/>
        <v>3</v>
      </c>
      <c r="B15" s="38" t="s">
        <v>23</v>
      </c>
      <c r="C15" s="34">
        <v>12160</v>
      </c>
    </row>
    <row r="16" spans="1:10" s="18" customFormat="1" ht="21" customHeight="1" x14ac:dyDescent="0.3">
      <c r="A16" s="37">
        <f t="shared" si="0"/>
        <v>4</v>
      </c>
      <c r="B16" s="38" t="s">
        <v>24</v>
      </c>
      <c r="C16" s="34">
        <v>5960</v>
      </c>
    </row>
    <row r="17" spans="1:3" s="18" customFormat="1" ht="24.75" customHeight="1" x14ac:dyDescent="0.3">
      <c r="A17" s="37">
        <f t="shared" si="0"/>
        <v>5</v>
      </c>
      <c r="B17" s="38" t="s">
        <v>25</v>
      </c>
      <c r="C17" s="34">
        <v>13460</v>
      </c>
    </row>
    <row r="18" spans="1:3" s="18" customFormat="1" ht="39.950000000000003" customHeight="1" x14ac:dyDescent="0.3">
      <c r="A18" s="37">
        <f t="shared" si="0"/>
        <v>6</v>
      </c>
      <c r="B18" s="38" t="s">
        <v>26</v>
      </c>
      <c r="C18" s="34">
        <v>44460</v>
      </c>
    </row>
    <row r="19" spans="1:3" s="18" customFormat="1" ht="39.950000000000003" customHeight="1" x14ac:dyDescent="0.3">
      <c r="A19" s="37">
        <f t="shared" si="0"/>
        <v>7</v>
      </c>
      <c r="B19" s="38" t="s">
        <v>27</v>
      </c>
      <c r="C19" s="34">
        <v>3520</v>
      </c>
    </row>
    <row r="20" spans="1:3" s="18" customFormat="1" ht="39.950000000000003" customHeight="1" x14ac:dyDescent="0.3">
      <c r="A20" s="37">
        <f t="shared" si="0"/>
        <v>8</v>
      </c>
      <c r="B20" s="38" t="s">
        <v>28</v>
      </c>
      <c r="C20" s="34">
        <v>4700</v>
      </c>
    </row>
    <row r="21" spans="1:3" s="18" customFormat="1" ht="39.950000000000003" customHeight="1" x14ac:dyDescent="0.3">
      <c r="A21" s="37">
        <f t="shared" si="0"/>
        <v>9</v>
      </c>
      <c r="B21" s="38" t="s">
        <v>29</v>
      </c>
      <c r="C21" s="34">
        <v>11960</v>
      </c>
    </row>
    <row r="22" spans="1:3" s="18" customFormat="1" ht="39.950000000000003" customHeight="1" x14ac:dyDescent="0.3">
      <c r="A22" s="37">
        <f t="shared" si="0"/>
        <v>10</v>
      </c>
      <c r="B22" s="38" t="s">
        <v>30</v>
      </c>
      <c r="C22" s="34">
        <v>28160</v>
      </c>
    </row>
    <row r="23" spans="1:3" s="18" customFormat="1" ht="39.950000000000003" customHeight="1" x14ac:dyDescent="0.3">
      <c r="A23" s="37">
        <f t="shared" si="0"/>
        <v>11</v>
      </c>
      <c r="B23" s="38" t="s">
        <v>31</v>
      </c>
      <c r="C23" s="34">
        <v>16060</v>
      </c>
    </row>
    <row r="24" spans="1:3" s="18" customFormat="1" ht="39.950000000000003" customHeight="1" x14ac:dyDescent="0.3">
      <c r="A24" s="37">
        <f t="shared" si="0"/>
        <v>12</v>
      </c>
      <c r="B24" s="38" t="s">
        <v>32</v>
      </c>
      <c r="C24" s="34">
        <v>14410</v>
      </c>
    </row>
    <row r="25" spans="1:3" s="18" customFormat="1" ht="39.950000000000003" customHeight="1" x14ac:dyDescent="0.3">
      <c r="A25" s="37">
        <f t="shared" si="0"/>
        <v>13</v>
      </c>
      <c r="B25" s="38" t="s">
        <v>33</v>
      </c>
      <c r="C25" s="34">
        <v>15660</v>
      </c>
    </row>
    <row r="26" spans="1:3" s="18" customFormat="1" ht="39.950000000000003" customHeight="1" x14ac:dyDescent="0.3">
      <c r="A26" s="37">
        <f t="shared" si="0"/>
        <v>14</v>
      </c>
      <c r="B26" s="38" t="s">
        <v>34</v>
      </c>
      <c r="C26" s="34">
        <v>36460</v>
      </c>
    </row>
    <row r="27" spans="1:3" s="18" customFormat="1" ht="39.950000000000003" customHeight="1" x14ac:dyDescent="0.3">
      <c r="A27" s="37">
        <f t="shared" si="0"/>
        <v>15</v>
      </c>
      <c r="B27" s="38" t="s">
        <v>35</v>
      </c>
      <c r="C27" s="34">
        <v>39660</v>
      </c>
    </row>
    <row r="28" spans="1:3" s="18" customFormat="1" ht="39.950000000000003" customHeight="1" x14ac:dyDescent="0.3">
      <c r="A28" s="37">
        <f t="shared" si="0"/>
        <v>16</v>
      </c>
      <c r="B28" s="38" t="s">
        <v>36</v>
      </c>
      <c r="C28" s="39">
        <v>31460</v>
      </c>
    </row>
    <row r="29" spans="1:3" s="18" customFormat="1" ht="39.950000000000003" customHeight="1" x14ac:dyDescent="0.3">
      <c r="A29" s="37">
        <f t="shared" si="0"/>
        <v>17</v>
      </c>
      <c r="B29" s="38" t="s">
        <v>37</v>
      </c>
      <c r="C29" s="34">
        <v>20260</v>
      </c>
    </row>
    <row r="30" spans="1:3" s="18" customFormat="1" ht="39.950000000000003" customHeight="1" x14ac:dyDescent="0.3">
      <c r="A30" s="37">
        <f t="shared" si="0"/>
        <v>18</v>
      </c>
      <c r="B30" s="38" t="s">
        <v>38</v>
      </c>
      <c r="C30" s="34">
        <v>20260</v>
      </c>
    </row>
    <row r="31" spans="1:3" s="18" customFormat="1" ht="39.950000000000003" customHeight="1" x14ac:dyDescent="0.3">
      <c r="A31" s="37">
        <f t="shared" si="0"/>
        <v>19</v>
      </c>
      <c r="B31" s="38" t="s">
        <v>39</v>
      </c>
      <c r="C31" s="34">
        <v>27660</v>
      </c>
    </row>
    <row r="32" spans="1:3" s="18" customFormat="1" ht="39.950000000000003" customHeight="1" x14ac:dyDescent="0.3">
      <c r="A32" s="37">
        <f t="shared" si="0"/>
        <v>20</v>
      </c>
      <c r="B32" s="38" t="s">
        <v>40</v>
      </c>
      <c r="C32" s="34">
        <v>22460</v>
      </c>
    </row>
    <row r="33" spans="1:3" s="18" customFormat="1" ht="39.950000000000003" customHeight="1" x14ac:dyDescent="0.3">
      <c r="A33" s="37">
        <f t="shared" si="0"/>
        <v>21</v>
      </c>
      <c r="B33" s="38" t="s">
        <v>41</v>
      </c>
      <c r="C33" s="34">
        <v>13960</v>
      </c>
    </row>
    <row r="34" spans="1:3" s="18" customFormat="1" ht="39.950000000000003" customHeight="1" x14ac:dyDescent="0.3">
      <c r="A34" s="37">
        <f t="shared" si="0"/>
        <v>22</v>
      </c>
      <c r="B34" s="38" t="s">
        <v>42</v>
      </c>
      <c r="C34" s="34">
        <v>4422</v>
      </c>
    </row>
    <row r="35" spans="1:3" s="18" customFormat="1" ht="39.950000000000003" customHeight="1" x14ac:dyDescent="0.3">
      <c r="A35" s="37">
        <f t="shared" si="0"/>
        <v>23</v>
      </c>
      <c r="B35" s="38" t="s">
        <v>43</v>
      </c>
      <c r="C35" s="34">
        <v>1020</v>
      </c>
    </row>
    <row r="36" spans="1:3" s="18" customFormat="1" ht="39.950000000000003" customHeight="1" x14ac:dyDescent="0.3">
      <c r="A36" s="37">
        <f t="shared" si="0"/>
        <v>24</v>
      </c>
      <c r="B36" s="38" t="s">
        <v>44</v>
      </c>
      <c r="C36" s="34">
        <v>8530</v>
      </c>
    </row>
    <row r="37" spans="1:3" s="18" customFormat="1" ht="39.950000000000003" customHeight="1" x14ac:dyDescent="0.3">
      <c r="A37" s="37">
        <f t="shared" si="0"/>
        <v>25</v>
      </c>
      <c r="B37" s="38" t="s">
        <v>45</v>
      </c>
      <c r="C37" s="34">
        <v>910</v>
      </c>
    </row>
    <row r="38" spans="1:3" s="18" customFormat="1" ht="39.950000000000003" customHeight="1" x14ac:dyDescent="0.3">
      <c r="A38" s="37">
        <f t="shared" si="0"/>
        <v>26</v>
      </c>
      <c r="B38" s="38" t="s">
        <v>46</v>
      </c>
      <c r="C38" s="34">
        <v>1454</v>
      </c>
    </row>
    <row r="39" spans="1:3" s="18" customFormat="1" ht="39.950000000000003" customHeight="1" x14ac:dyDescent="0.3">
      <c r="A39" s="37">
        <f t="shared" si="0"/>
        <v>27</v>
      </c>
      <c r="B39" s="38" t="s">
        <v>47</v>
      </c>
      <c r="C39" s="34">
        <v>17870</v>
      </c>
    </row>
    <row r="40" spans="1:3" s="18" customFormat="1" ht="39.950000000000003" customHeight="1" x14ac:dyDescent="0.3">
      <c r="A40" s="37">
        <f t="shared" si="0"/>
        <v>28</v>
      </c>
      <c r="B40" s="38" t="s">
        <v>48</v>
      </c>
      <c r="C40" s="34">
        <v>7940</v>
      </c>
    </row>
    <row r="41" spans="1:3" s="18" customFormat="1" ht="39.950000000000003" customHeight="1" x14ac:dyDescent="0.3">
      <c r="A41" s="37">
        <f t="shared" si="0"/>
        <v>29</v>
      </c>
      <c r="B41" s="38" t="s">
        <v>49</v>
      </c>
      <c r="C41" s="34">
        <v>5790</v>
      </c>
    </row>
    <row r="42" spans="1:3" s="18" customFormat="1" ht="39.950000000000003" customHeight="1" x14ac:dyDescent="0.3">
      <c r="A42" s="37">
        <f t="shared" si="0"/>
        <v>30</v>
      </c>
      <c r="B42" s="38" t="s">
        <v>50</v>
      </c>
      <c r="C42" s="34">
        <v>36260</v>
      </c>
    </row>
    <row r="43" spans="1:3" s="18" customFormat="1" ht="39.950000000000003" customHeight="1" x14ac:dyDescent="0.3">
      <c r="A43" s="37">
        <f t="shared" si="0"/>
        <v>31</v>
      </c>
      <c r="B43" s="38" t="s">
        <v>51</v>
      </c>
      <c r="C43" s="39">
        <v>20660</v>
      </c>
    </row>
    <row r="44" spans="1:3" s="18" customFormat="1" ht="39.950000000000003" customHeight="1" x14ac:dyDescent="0.3">
      <c r="A44" s="37">
        <f t="shared" si="0"/>
        <v>32</v>
      </c>
      <c r="B44" s="38" t="s">
        <v>52</v>
      </c>
      <c r="C44" s="34">
        <v>7860</v>
      </c>
    </row>
    <row r="45" spans="1:3" s="18" customFormat="1" ht="39.950000000000003" customHeight="1" x14ac:dyDescent="0.3">
      <c r="A45" s="37">
        <f t="shared" si="0"/>
        <v>33</v>
      </c>
      <c r="B45" s="38" t="s">
        <v>53</v>
      </c>
      <c r="C45" s="34">
        <v>20260</v>
      </c>
    </row>
    <row r="46" spans="1:3" s="18" customFormat="1" ht="39.950000000000003" customHeight="1" x14ac:dyDescent="0.3">
      <c r="A46" s="37">
        <f t="shared" si="0"/>
        <v>34</v>
      </c>
      <c r="B46" s="38" t="s">
        <v>54</v>
      </c>
      <c r="C46" s="34">
        <v>29360</v>
      </c>
    </row>
    <row r="47" spans="1:3" s="18" customFormat="1" ht="39.950000000000003" customHeight="1" x14ac:dyDescent="0.3">
      <c r="A47" s="37">
        <f t="shared" si="0"/>
        <v>35</v>
      </c>
      <c r="B47" s="38" t="s">
        <v>55</v>
      </c>
      <c r="C47" s="34">
        <v>51210</v>
      </c>
    </row>
    <row r="48" spans="1:3" s="18" customFormat="1" ht="39.950000000000003" customHeight="1" x14ac:dyDescent="0.3">
      <c r="A48" s="37">
        <f t="shared" si="0"/>
        <v>36</v>
      </c>
      <c r="B48" s="38" t="s">
        <v>56</v>
      </c>
      <c r="C48" s="34">
        <v>2420</v>
      </c>
    </row>
    <row r="49" spans="1:3" s="18" customFormat="1" ht="39.950000000000003" customHeight="1" x14ac:dyDescent="0.3">
      <c r="A49" s="52">
        <f t="shared" si="0"/>
        <v>37</v>
      </c>
      <c r="B49" s="38" t="s">
        <v>57</v>
      </c>
      <c r="C49" s="53">
        <v>3520</v>
      </c>
    </row>
    <row r="50" spans="1:3" s="18" customFormat="1" ht="39.950000000000003" customHeight="1" x14ac:dyDescent="0.3">
      <c r="A50" s="37">
        <f t="shared" si="0"/>
        <v>38</v>
      </c>
      <c r="B50" s="49" t="s">
        <v>58</v>
      </c>
      <c r="C50" s="34">
        <v>8460</v>
      </c>
    </row>
    <row r="51" spans="1:3" s="18" customFormat="1" ht="39.950000000000003" customHeight="1" x14ac:dyDescent="0.3">
      <c r="A51" s="37">
        <f t="shared" si="0"/>
        <v>39</v>
      </c>
      <c r="B51" s="49" t="s">
        <v>59</v>
      </c>
      <c r="C51" s="34">
        <v>25460</v>
      </c>
    </row>
    <row r="52" spans="1:3" s="18" customFormat="1" ht="39.950000000000003" customHeight="1" x14ac:dyDescent="0.3">
      <c r="A52" s="37">
        <f t="shared" si="0"/>
        <v>40</v>
      </c>
      <c r="B52" s="49" t="s">
        <v>60</v>
      </c>
      <c r="C52" s="34">
        <v>21450</v>
      </c>
    </row>
    <row r="53" spans="1:3" s="18" customFormat="1" ht="39.950000000000003" customHeight="1" x14ac:dyDescent="0.3">
      <c r="A53" s="37">
        <f t="shared" si="0"/>
        <v>41</v>
      </c>
      <c r="B53" s="49" t="s">
        <v>61</v>
      </c>
      <c r="C53" s="34">
        <v>19960</v>
      </c>
    </row>
    <row r="54" spans="1:3" s="18" customFormat="1" ht="39.950000000000003" customHeight="1" x14ac:dyDescent="0.3">
      <c r="A54" s="37">
        <f t="shared" si="0"/>
        <v>42</v>
      </c>
      <c r="B54" s="49" t="s">
        <v>62</v>
      </c>
      <c r="C54" s="34">
        <v>40260</v>
      </c>
    </row>
    <row r="55" spans="1:3" s="18" customFormat="1" ht="39.950000000000003" customHeight="1" x14ac:dyDescent="0.3">
      <c r="A55" s="37">
        <f t="shared" si="0"/>
        <v>43</v>
      </c>
      <c r="B55" s="49" t="s">
        <v>63</v>
      </c>
      <c r="C55" s="34">
        <v>31960</v>
      </c>
    </row>
    <row r="56" spans="1:3" s="18" customFormat="1" ht="39.950000000000003" customHeight="1" x14ac:dyDescent="0.3">
      <c r="A56" s="37">
        <f t="shared" si="0"/>
        <v>44</v>
      </c>
      <c r="B56" s="49" t="s">
        <v>64</v>
      </c>
      <c r="C56" s="34">
        <v>29660</v>
      </c>
    </row>
    <row r="57" spans="1:3" s="18" customFormat="1" ht="39.950000000000003" customHeight="1" x14ac:dyDescent="0.3">
      <c r="A57" s="37">
        <f t="shared" si="0"/>
        <v>45</v>
      </c>
      <c r="B57" s="49" t="s">
        <v>65</v>
      </c>
      <c r="C57" s="34">
        <v>27760</v>
      </c>
    </row>
    <row r="58" spans="1:3" s="18" customFormat="1" ht="39.950000000000003" customHeight="1" x14ac:dyDescent="0.3">
      <c r="A58" s="37">
        <f t="shared" si="0"/>
        <v>46</v>
      </c>
      <c r="B58" s="49" t="s">
        <v>66</v>
      </c>
      <c r="C58" s="39">
        <v>32160</v>
      </c>
    </row>
    <row r="59" spans="1:3" s="18" customFormat="1" ht="39.950000000000003" customHeight="1" x14ac:dyDescent="0.3">
      <c r="A59" s="37">
        <f t="shared" si="0"/>
        <v>47</v>
      </c>
      <c r="B59" s="49" t="s">
        <v>67</v>
      </c>
      <c r="C59" s="34">
        <v>34560</v>
      </c>
    </row>
    <row r="60" spans="1:3" s="18" customFormat="1" ht="39.950000000000003" customHeight="1" x14ac:dyDescent="0.3">
      <c r="A60" s="37">
        <f t="shared" si="0"/>
        <v>48</v>
      </c>
      <c r="B60" s="49" t="s">
        <v>68</v>
      </c>
      <c r="C60" s="34">
        <v>51660</v>
      </c>
    </row>
    <row r="61" spans="1:3" s="18" customFormat="1" ht="39.950000000000003" customHeight="1" x14ac:dyDescent="0.3">
      <c r="A61" s="37">
        <f t="shared" si="0"/>
        <v>49</v>
      </c>
      <c r="B61" s="49" t="s">
        <v>69</v>
      </c>
      <c r="C61" s="34">
        <v>30960</v>
      </c>
    </row>
    <row r="62" spans="1:3" s="18" customFormat="1" ht="39.950000000000003" customHeight="1" thickBot="1" x14ac:dyDescent="0.35">
      <c r="A62" s="50">
        <f t="shared" si="0"/>
        <v>50</v>
      </c>
      <c r="B62" s="51" t="s">
        <v>70</v>
      </c>
      <c r="C62" s="35">
        <v>31960</v>
      </c>
    </row>
    <row r="63" spans="1:3" s="18" customFormat="1" ht="39.950000000000003" customHeight="1" thickBot="1" x14ac:dyDescent="0.35">
      <c r="A63" s="62"/>
      <c r="B63" s="63" t="s">
        <v>95</v>
      </c>
      <c r="C63" s="64"/>
    </row>
    <row r="64" spans="1:3" s="18" customFormat="1" ht="39.950000000000003" customHeight="1" x14ac:dyDescent="0.3">
      <c r="A64" s="59">
        <v>51</v>
      </c>
      <c r="B64" s="60" t="s">
        <v>80</v>
      </c>
      <c r="C64" s="61">
        <v>3602</v>
      </c>
    </row>
    <row r="65" spans="1:3" s="18" customFormat="1" ht="39.950000000000003" customHeight="1" x14ac:dyDescent="0.3">
      <c r="A65" s="54">
        <v>52</v>
      </c>
      <c r="B65" s="55" t="s">
        <v>81</v>
      </c>
      <c r="C65" s="56">
        <v>1807</v>
      </c>
    </row>
    <row r="66" spans="1:3" s="18" customFormat="1" ht="39.950000000000003" customHeight="1" x14ac:dyDescent="0.3">
      <c r="A66" s="54">
        <v>53</v>
      </c>
      <c r="B66" s="55" t="s">
        <v>82</v>
      </c>
      <c r="C66" s="56">
        <v>12321</v>
      </c>
    </row>
    <row r="67" spans="1:3" s="18" customFormat="1" ht="39.950000000000003" customHeight="1" x14ac:dyDescent="0.3">
      <c r="A67" s="54">
        <v>54</v>
      </c>
      <c r="B67" s="55" t="s">
        <v>83</v>
      </c>
      <c r="C67" s="56">
        <v>7677</v>
      </c>
    </row>
    <row r="68" spans="1:3" s="18" customFormat="1" ht="39.950000000000003" customHeight="1" x14ac:dyDescent="0.3">
      <c r="A68" s="54">
        <v>55</v>
      </c>
      <c r="B68" s="55" t="s">
        <v>84</v>
      </c>
      <c r="C68" s="56">
        <v>1466</v>
      </c>
    </row>
    <row r="69" spans="1:3" s="18" customFormat="1" ht="39.950000000000003" customHeight="1" x14ac:dyDescent="0.3">
      <c r="A69" s="54">
        <v>56</v>
      </c>
      <c r="B69" s="55" t="s">
        <v>85</v>
      </c>
      <c r="C69" s="56">
        <v>2029</v>
      </c>
    </row>
    <row r="70" spans="1:3" s="18" customFormat="1" ht="39.950000000000003" customHeight="1" x14ac:dyDescent="0.3">
      <c r="A70" s="54">
        <v>57</v>
      </c>
      <c r="B70" s="55" t="s">
        <v>86</v>
      </c>
      <c r="C70" s="56">
        <v>850</v>
      </c>
    </row>
    <row r="71" spans="1:3" s="18" customFormat="1" ht="39.950000000000003" customHeight="1" x14ac:dyDescent="0.3">
      <c r="A71" s="54">
        <v>58</v>
      </c>
      <c r="B71" s="55" t="s">
        <v>87</v>
      </c>
      <c r="C71" s="56">
        <v>479</v>
      </c>
    </row>
    <row r="72" spans="1:3" s="18" customFormat="1" ht="39.950000000000003" customHeight="1" x14ac:dyDescent="0.3">
      <c r="A72" s="54">
        <v>59</v>
      </c>
      <c r="B72" s="55" t="s">
        <v>88</v>
      </c>
      <c r="C72" s="56">
        <v>3602</v>
      </c>
    </row>
    <row r="73" spans="1:3" s="18" customFormat="1" ht="39.950000000000003" customHeight="1" x14ac:dyDescent="0.3">
      <c r="A73" s="54">
        <v>60</v>
      </c>
      <c r="B73" s="55" t="s">
        <v>89</v>
      </c>
      <c r="C73" s="56">
        <v>850</v>
      </c>
    </row>
    <row r="74" spans="1:3" s="18" customFormat="1" ht="39.950000000000003" customHeight="1" thickBot="1" x14ac:dyDescent="0.35">
      <c r="A74" s="50">
        <v>61</v>
      </c>
      <c r="B74" s="51" t="s">
        <v>90</v>
      </c>
      <c r="C74" s="35">
        <v>2447</v>
      </c>
    </row>
    <row r="75" spans="1:3" ht="32.450000000000003" customHeight="1" x14ac:dyDescent="0.25"/>
    <row r="76" spans="1:3" s="30" customFormat="1" ht="26.25" x14ac:dyDescent="0.4">
      <c r="A76" s="29"/>
      <c r="B76" s="42" t="s">
        <v>2</v>
      </c>
      <c r="C76" s="47" t="s">
        <v>91</v>
      </c>
    </row>
    <row r="77" spans="1:3" s="30" customFormat="1" ht="26.25" x14ac:dyDescent="0.4">
      <c r="A77" s="29"/>
      <c r="B77" s="42"/>
      <c r="C77" s="47"/>
    </row>
    <row r="78" spans="1:3" s="30" customFormat="1" ht="39.6" customHeight="1" x14ac:dyDescent="0.4">
      <c r="A78" s="31"/>
      <c r="B78" s="42"/>
      <c r="C78" s="48"/>
    </row>
    <row r="79" spans="1:3" s="30" customFormat="1" ht="26.25" customHeight="1" x14ac:dyDescent="0.4">
      <c r="A79" s="32"/>
      <c r="B79" s="46" t="s">
        <v>77</v>
      </c>
      <c r="C79" s="48" t="s">
        <v>78</v>
      </c>
    </row>
    <row r="80" spans="1:3" s="20" customFormat="1" ht="18.75" x14ac:dyDescent="0.3">
      <c r="A80" s="14"/>
      <c r="B80" s="13"/>
    </row>
    <row r="81" spans="1:3" s="20" customFormat="1" ht="18.75" x14ac:dyDescent="0.3">
      <c r="A81" s="13"/>
      <c r="B81" s="13"/>
      <c r="C81" s="19"/>
    </row>
    <row r="82" spans="1:3" s="18" customFormat="1" ht="18.75" x14ac:dyDescent="0.3">
      <c r="A82" s="15"/>
      <c r="B82" s="16"/>
      <c r="C82" s="17"/>
    </row>
  </sheetData>
  <mergeCells count="9">
    <mergeCell ref="A8:C8"/>
    <mergeCell ref="B10:B11"/>
    <mergeCell ref="A10:A11"/>
    <mergeCell ref="A1:B1"/>
    <mergeCell ref="A2:B2"/>
    <mergeCell ref="A3:B3"/>
    <mergeCell ref="A4:B4"/>
    <mergeCell ref="C10:C11"/>
    <mergeCell ref="A9:C9"/>
  </mergeCells>
  <pageMargins left="0.70866141732283472" right="0.70866141732283472" top="0.74803149606299213" bottom="0.74803149606299213" header="0.31496062992125984" footer="0.31496062992125984"/>
  <pageSetup paperSize="9" scale="42" fitToHeight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zoomScaleNormal="100" zoomScaleSheetLayoutView="75" workbookViewId="0">
      <selection activeCell="B33" sqref="B33"/>
    </sheetView>
  </sheetViews>
  <sheetFormatPr defaultRowHeight="15" x14ac:dyDescent="0.25"/>
  <cols>
    <col min="1" max="15" width="8.85546875" style="24"/>
    <col min="16" max="16" width="34.85546875" style="24" customWidth="1"/>
  </cols>
  <sheetData>
    <row r="1" spans="1:16" ht="54.75" customHeight="1" x14ac:dyDescent="0.35">
      <c r="A1" s="78" t="s">
        <v>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40.9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72" customHeight="1" x14ac:dyDescent="0.3">
      <c r="A3" s="80" t="s">
        <v>18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2.6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40.15" customHeight="1" x14ac:dyDescent="0.35">
      <c r="A5" s="76" t="s">
        <v>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ht="12.6" customHeight="1" x14ac:dyDescent="0.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227.45" customHeight="1" x14ac:dyDescent="0.35">
      <c r="A7" s="76" t="s">
        <v>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12.6" customHeight="1" x14ac:dyDescent="0.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204" customHeight="1" x14ac:dyDescent="0.35">
      <c r="A9" s="76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ht="12.6" customHeight="1" x14ac:dyDescent="0.3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81.599999999999994" customHeight="1" x14ac:dyDescent="0.35">
      <c r="A11" s="76" t="s">
        <v>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16" ht="12.6" customHeight="1" x14ac:dyDescent="0.3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38.450000000000003" customHeight="1" x14ac:dyDescent="0.35">
      <c r="A13" s="76" t="s">
        <v>8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</row>
    <row r="14" spans="1:16" ht="12.6" customHeigh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38.450000000000003" customHeight="1" x14ac:dyDescent="0.35">
      <c r="A15" s="76" t="s">
        <v>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</row>
    <row r="16" spans="1:16" ht="12.6" customHeight="1" x14ac:dyDescent="0.3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37.9" customHeight="1" x14ac:dyDescent="0.35">
      <c r="A17" s="76" t="s">
        <v>10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</row>
    <row r="18" spans="1:16" ht="12.6" customHeight="1" x14ac:dyDescent="0.3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81" customHeight="1" x14ac:dyDescent="0.35">
      <c r="A19" s="76" t="s">
        <v>11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</row>
    <row r="20" spans="1:16" ht="12.6" customHeight="1" x14ac:dyDescent="0.3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ht="39.6" customHeight="1" x14ac:dyDescent="0.3">
      <c r="A21" s="76" t="s">
        <v>12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spans="1:16" ht="12.6" customHeight="1" x14ac:dyDescent="0.3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s="21" customFormat="1" ht="80.45" customHeight="1" x14ac:dyDescent="0.3">
      <c r="A23" s="76" t="s">
        <v>16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</row>
    <row r="24" spans="1:16" ht="12.6" customHeight="1" x14ac:dyDescent="0.3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ht="82.15" customHeight="1" x14ac:dyDescent="0.3">
      <c r="A25" s="76" t="s">
        <v>15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</row>
    <row r="26" spans="1:16" s="25" customFormat="1" ht="19.899999999999999" customHeight="1" x14ac:dyDescent="0.3">
      <c r="A26" s="22"/>
      <c r="B26" s="80" t="s">
        <v>13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1:16" s="25" customFormat="1" ht="19.5" customHeight="1" x14ac:dyDescent="0.3">
      <c r="A27" s="22"/>
      <c r="B27" s="80" t="s">
        <v>19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</row>
    <row r="28" spans="1:16" s="25" customFormat="1" ht="22.9" customHeight="1" x14ac:dyDescent="0.3">
      <c r="A28" s="22"/>
      <c r="B28" s="80" t="s">
        <v>14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1:16" ht="12.6" customHeight="1" x14ac:dyDescent="0.3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ht="49.9" customHeight="1" x14ac:dyDescent="0.3">
      <c r="A30" s="76" t="s">
        <v>17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</row>
    <row r="31" spans="1:16" ht="21" x14ac:dyDescent="0.3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ht="21" x14ac:dyDescent="0.3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ht="21" x14ac:dyDescent="0.3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1:16" ht="21" x14ac:dyDescent="0.3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 ht="21" x14ac:dyDescent="0.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spans="1:16" ht="21" x14ac:dyDescent="0.3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ht="21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1:16" ht="21" x14ac:dyDescent="0.3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 ht="21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21" x14ac:dyDescent="0.3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1:16" ht="21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 ht="21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1:16" ht="21" x14ac:dyDescent="0.3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1:16" ht="21" x14ac:dyDescent="0.3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1:16" ht="21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16" ht="21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21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1:16" ht="21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21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1:16" ht="21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ht="21" x14ac:dyDescent="0.3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1:16" ht="21" x14ac:dyDescent="0.3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1:16" ht="21" x14ac:dyDescent="0.3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ht="21" x14ac:dyDescent="0.3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1:16" ht="21" x14ac:dyDescent="0.3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1:16" ht="21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6" ht="21" x14ac:dyDescent="0.3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16" ht="21" x14ac:dyDescent="0.3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16" ht="21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16" ht="21" x14ac:dyDescent="0.3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6" ht="21" x14ac:dyDescent="0.3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6" ht="21" x14ac:dyDescent="0.3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1:16" ht="21" x14ac:dyDescent="0.3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6" ht="21" x14ac:dyDescent="0.3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1:16" ht="21" x14ac:dyDescent="0.3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1:16" ht="21" x14ac:dyDescent="0.3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1:16" ht="21" x14ac:dyDescent="0.3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1:16" ht="21" x14ac:dyDescent="0.3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</row>
    <row r="69" spans="1:16" ht="21" x14ac:dyDescent="0.3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1:16" ht="21" x14ac:dyDescent="0.3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</sheetData>
  <mergeCells count="17">
    <mergeCell ref="A21:P21"/>
    <mergeCell ref="A23:P23"/>
    <mergeCell ref="A25:P25"/>
    <mergeCell ref="A30:P30"/>
    <mergeCell ref="B26:P26"/>
    <mergeCell ref="B27:P27"/>
    <mergeCell ref="B28:P28"/>
    <mergeCell ref="A15:P15"/>
    <mergeCell ref="A17:P17"/>
    <mergeCell ref="A1:P1"/>
    <mergeCell ref="A19:P19"/>
    <mergeCell ref="A5:P5"/>
    <mergeCell ref="A7:P7"/>
    <mergeCell ref="A9:P9"/>
    <mergeCell ref="A11:P11"/>
    <mergeCell ref="A13:P13"/>
    <mergeCell ref="A3:P3"/>
  </mergeCells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D2" sqref="D2:D12"/>
    </sheetView>
  </sheetViews>
  <sheetFormatPr defaultRowHeight="15" x14ac:dyDescent="0.25"/>
  <cols>
    <col min="2" max="2" width="9.140625" style="58"/>
  </cols>
  <sheetData>
    <row r="2" spans="2:5" x14ac:dyDescent="0.25">
      <c r="B2" s="58">
        <v>3002</v>
      </c>
      <c r="C2">
        <v>6.02</v>
      </c>
      <c r="D2" s="57">
        <f>ROUND(C2*598.39,0)</f>
        <v>3602</v>
      </c>
      <c r="E2">
        <f>D2/B2*100</f>
        <v>119.98667554963359</v>
      </c>
    </row>
    <row r="3" spans="2:5" x14ac:dyDescent="0.25">
      <c r="B3" s="58">
        <v>1506</v>
      </c>
      <c r="C3">
        <v>3.02</v>
      </c>
      <c r="D3" s="57">
        <f t="shared" ref="D3:D12" si="0">ROUND(C3*598.39,0)</f>
        <v>1807</v>
      </c>
      <c r="E3">
        <f t="shared" ref="E3:E12" si="1">D3/B3*100</f>
        <v>119.98671978751661</v>
      </c>
    </row>
    <row r="4" spans="2:5" x14ac:dyDescent="0.25">
      <c r="B4" s="58">
        <v>10267</v>
      </c>
      <c r="C4">
        <v>20.59</v>
      </c>
      <c r="D4" s="57">
        <f t="shared" si="0"/>
        <v>12321</v>
      </c>
      <c r="E4">
        <f t="shared" si="1"/>
        <v>120.00584396610499</v>
      </c>
    </row>
    <row r="5" spans="2:5" x14ac:dyDescent="0.25">
      <c r="B5" s="58">
        <v>6399</v>
      </c>
      <c r="C5">
        <v>12.83</v>
      </c>
      <c r="D5" s="57">
        <f t="shared" si="0"/>
        <v>7677</v>
      </c>
      <c r="E5">
        <f t="shared" si="1"/>
        <v>119.971870604782</v>
      </c>
    </row>
    <row r="6" spans="2:5" x14ac:dyDescent="0.25">
      <c r="B6" s="58">
        <v>1222</v>
      </c>
      <c r="C6">
        <v>2.4500000000000002</v>
      </c>
      <c r="D6" s="57">
        <f t="shared" si="0"/>
        <v>1466</v>
      </c>
      <c r="E6">
        <f t="shared" si="1"/>
        <v>119.9672667757774</v>
      </c>
    </row>
    <row r="7" spans="2:5" x14ac:dyDescent="0.25">
      <c r="B7" s="58">
        <v>1690</v>
      </c>
      <c r="C7">
        <v>3.39</v>
      </c>
      <c r="D7" s="57">
        <f t="shared" si="0"/>
        <v>2029</v>
      </c>
      <c r="E7">
        <f t="shared" si="1"/>
        <v>120.05917159763312</v>
      </c>
    </row>
    <row r="8" spans="2:5" x14ac:dyDescent="0.25">
      <c r="B8" s="58">
        <v>708</v>
      </c>
      <c r="C8">
        <v>1.42</v>
      </c>
      <c r="D8" s="57">
        <f t="shared" si="0"/>
        <v>850</v>
      </c>
      <c r="E8">
        <f t="shared" si="1"/>
        <v>120.05649717514125</v>
      </c>
    </row>
    <row r="9" spans="2:5" x14ac:dyDescent="0.25">
      <c r="B9" s="58">
        <v>399</v>
      </c>
      <c r="C9">
        <v>0.8</v>
      </c>
      <c r="D9" s="57">
        <f t="shared" si="0"/>
        <v>479</v>
      </c>
      <c r="E9">
        <f t="shared" si="1"/>
        <v>120.0501253132832</v>
      </c>
    </row>
    <row r="10" spans="2:5" x14ac:dyDescent="0.25">
      <c r="B10" s="58">
        <v>3002</v>
      </c>
      <c r="C10">
        <v>6.02</v>
      </c>
      <c r="D10" s="57">
        <f t="shared" si="0"/>
        <v>3602</v>
      </c>
      <c r="E10">
        <f t="shared" si="1"/>
        <v>119.98667554963359</v>
      </c>
    </row>
    <row r="11" spans="2:5" x14ac:dyDescent="0.25">
      <c r="B11" s="58">
        <v>708</v>
      </c>
      <c r="C11">
        <v>1.42</v>
      </c>
      <c r="D11" s="57">
        <f t="shared" si="0"/>
        <v>850</v>
      </c>
      <c r="E11">
        <f t="shared" si="1"/>
        <v>120.05649717514125</v>
      </c>
    </row>
    <row r="12" spans="2:5" x14ac:dyDescent="0.25">
      <c r="B12" s="58" t="s">
        <v>92</v>
      </c>
      <c r="C12">
        <v>4.09</v>
      </c>
      <c r="D12" s="57">
        <f t="shared" si="0"/>
        <v>2447</v>
      </c>
      <c r="E12" t="e">
        <f t="shared" si="1"/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</vt:lpstr>
      <vt:lpstr>Общие указания</vt:lpstr>
      <vt:lpstr>Лист1</vt:lpstr>
      <vt:lpstr>Прайс!Заголовки_для_печати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Strekozov</dc:creator>
  <cp:lastModifiedBy>Ксения</cp:lastModifiedBy>
  <cp:lastPrinted>2025-12-22T13:11:22Z</cp:lastPrinted>
  <dcterms:created xsi:type="dcterms:W3CDTF">2021-02-03T13:07:26Z</dcterms:created>
  <dcterms:modified xsi:type="dcterms:W3CDTF">2025-12-22T13:12:07Z</dcterms:modified>
</cp:coreProperties>
</file>